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59_JET Balkans\2. ToR and contracts\4. Portage company\2. Final procurement docs\"/>
    </mc:Choice>
  </mc:AlternateContent>
  <bookViews>
    <workbookView xWindow="0" yWindow="0" windowWidth="28800" windowHeight="10800" activeTab="3"/>
  </bookViews>
  <sheets>
    <sheet name="INSTRUCTIONS" sheetId="1" r:id="rId1"/>
    <sheet name="PRICE LIST" sheetId="2" r:id="rId2"/>
    <sheet name="EMPLOYEES SIMULATION" sheetId="3" r:id="rId3"/>
    <sheet name="TOTAL FINANCIAL SIMULATION" sheetId="4" r:id="rId4"/>
  </sheets>
  <calcPr calcId="162913"/>
</workbook>
</file>

<file path=xl/calcChain.xml><?xml version="1.0" encoding="utf-8"?>
<calcChain xmlns="http://schemas.openxmlformats.org/spreadsheetml/2006/main">
  <c r="C50" i="3" l="1"/>
  <c r="E4" i="4" s="1"/>
  <c r="D50" i="3"/>
  <c r="D57" i="3" s="1"/>
  <c r="E50" i="3"/>
  <c r="E57" i="3" s="1"/>
  <c r="F50" i="3"/>
  <c r="F57" i="3" s="1"/>
  <c r="G50" i="3"/>
  <c r="E8" i="4" s="1"/>
  <c r="C46" i="3"/>
  <c r="D46" i="3"/>
  <c r="E46" i="3"/>
  <c r="F46" i="3"/>
  <c r="G46" i="3"/>
  <c r="C43" i="3"/>
  <c r="D43" i="3"/>
  <c r="E43" i="3"/>
  <c r="F43" i="3"/>
  <c r="G43" i="3"/>
  <c r="C39" i="3"/>
  <c r="D39" i="3"/>
  <c r="E39" i="3"/>
  <c r="F39" i="3"/>
  <c r="G39" i="3"/>
  <c r="C36" i="3"/>
  <c r="D36" i="3"/>
  <c r="E36" i="3"/>
  <c r="F36" i="3"/>
  <c r="G36" i="3"/>
  <c r="C25" i="3"/>
  <c r="C32" i="3" s="1"/>
  <c r="D25" i="3"/>
  <c r="D32" i="3" s="1"/>
  <c r="E25" i="3"/>
  <c r="E32" i="3" s="1"/>
  <c r="F25" i="3"/>
  <c r="F32" i="3" s="1"/>
  <c r="G25" i="3"/>
  <c r="G32" i="3" s="1"/>
  <c r="C21" i="3"/>
  <c r="D21" i="3"/>
  <c r="E21" i="3"/>
  <c r="F21" i="3"/>
  <c r="G21" i="3"/>
  <c r="C18" i="3"/>
  <c r="D18" i="3"/>
  <c r="E18" i="3"/>
  <c r="F18" i="3"/>
  <c r="G18" i="3"/>
  <c r="C14" i="3"/>
  <c r="D14" i="3"/>
  <c r="E14" i="3"/>
  <c r="F14" i="3"/>
  <c r="G14" i="3"/>
  <c r="C13" i="3"/>
  <c r="C38" i="3" s="1"/>
  <c r="D13" i="3"/>
  <c r="D38" i="3" s="1"/>
  <c r="E13" i="3"/>
  <c r="F13" i="3"/>
  <c r="F38" i="3" s="1"/>
  <c r="G13" i="3"/>
  <c r="G38" i="3" s="1"/>
  <c r="F31" i="3" l="1"/>
  <c r="F33" i="3" s="1"/>
  <c r="E7" i="4"/>
  <c r="G31" i="3"/>
  <c r="G33" i="3" s="1"/>
  <c r="E38" i="3"/>
  <c r="E56" i="3" s="1"/>
  <c r="E58" i="3" s="1"/>
  <c r="E5" i="4"/>
  <c r="F5" i="4" s="1"/>
  <c r="G56" i="3"/>
  <c r="D8" i="4"/>
  <c r="F8" i="4" s="1"/>
  <c r="F56" i="3"/>
  <c r="F58" i="3" s="1"/>
  <c r="D7" i="4"/>
  <c r="D5" i="4"/>
  <c r="D56" i="3"/>
  <c r="D58" i="3" s="1"/>
  <c r="D4" i="4"/>
  <c r="F4" i="4" s="1"/>
  <c r="C56" i="3"/>
  <c r="E31" i="3"/>
  <c r="E33" i="3" s="1"/>
  <c r="E6" i="4"/>
  <c r="D31" i="3"/>
  <c r="D33" i="3" s="1"/>
  <c r="G57" i="3"/>
  <c r="C31" i="3"/>
  <c r="C33" i="3" s="1"/>
  <c r="C57" i="3"/>
  <c r="G7" i="4"/>
  <c r="G8" i="4" l="1"/>
  <c r="G5" i="4"/>
  <c r="F7" i="4"/>
  <c r="D6" i="4"/>
  <c r="G6" i="4"/>
  <c r="F6" i="4"/>
  <c r="G58" i="3"/>
  <c r="G4" i="4"/>
  <c r="H57" i="3"/>
  <c r="C58" i="3"/>
  <c r="E9" i="4" l="1"/>
  <c r="D9" i="4" l="1"/>
  <c r="F9" i="4" l="1"/>
  <c r="G9" i="4"/>
  <c r="H58" i="3"/>
  <c r="H56" i="3"/>
</calcChain>
</file>

<file path=xl/sharedStrings.xml><?xml version="1.0" encoding="utf-8"?>
<sst xmlns="http://schemas.openxmlformats.org/spreadsheetml/2006/main" count="112" uniqueCount="73">
  <si>
    <t>Price list</t>
  </si>
  <si>
    <t>Complete the "Price list" tab.</t>
  </si>
  <si>
    <r>
      <t>These elements will be contractual and will be carried over into the body of the framework agreement</t>
    </r>
    <r>
      <rPr>
        <sz val="11"/>
        <color indexed="2"/>
        <rFont val="Calibri"/>
        <family val="2"/>
        <scheme val="minor"/>
      </rPr>
      <t xml:space="preserve"> in chapter 1.3.1 i</t>
    </r>
    <r>
      <rPr>
        <sz val="11"/>
        <color theme="1"/>
        <rFont val="Calibri"/>
        <family val="2"/>
        <scheme val="minor"/>
      </rPr>
      <t>f the contract is awarded.</t>
    </r>
  </si>
  <si>
    <t>EMPLOYEES SIMULATION</t>
  </si>
  <si>
    <t>Fill the Employees simulation tab</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</si>
  <si>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</si>
  <si>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t>It is the bidder’s responsibility to verify that the formulas and calculations are correct and reflect reality. Amend as necessary.</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</si>
  <si>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</si>
  <si>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</si>
  <si>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</si>
  <si>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</si>
  <si>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UNIT PRICE LIST (tab that will be contractual)</t>
  </si>
  <si>
    <t>Details of the billed services  (not exhaustive, please complete if applicable)</t>
  </si>
  <si>
    <t>Base / calculation basis</t>
  </si>
  <si>
    <t>Amount invoiced
in COP excl. VAT or applied rates</t>
  </si>
  <si>
    <t>Applicable VAT rate
%</t>
  </si>
  <si>
    <t>Monthly management fees for employer of record services</t>
  </si>
  <si>
    <t>Monthy management fees for local partner (if applicable)</t>
  </si>
  <si>
    <t>Contract set-up fees (if applicable)</t>
  </si>
  <si>
    <t>Employee's contract signature fees (if applicable)</t>
  </si>
  <si>
    <t>Termination fees (if applicable)</t>
  </si>
  <si>
    <t>Supplementary health insurance fees</t>
  </si>
  <si>
    <t>Home medical assistance fees</t>
  </si>
  <si>
    <r>
      <t>Other invoiced services to be detailed / specified</t>
    </r>
    <r>
      <rPr>
        <b/>
        <i/>
        <sz val="11"/>
        <color indexed="2"/>
        <rFont val="Calibri"/>
        <family val="2"/>
        <scheme val="minor"/>
      </rPr>
      <t xml:space="preserve"> (*)</t>
    </r>
  </si>
  <si>
    <t>(*) Duplicate as much as necessary, specifying that one line = 1 type of expenditure.</t>
  </si>
  <si>
    <t>Please fill the yellow cases and add all necessary lines.
It is up to the tenderer to ensure that the calculations are correct.</t>
  </si>
  <si>
    <t>Position</t>
  </si>
  <si>
    <t>Contract duration (months)(**)</t>
  </si>
  <si>
    <t>Gross monthly salary</t>
  </si>
  <si>
    <t>Place of employement</t>
  </si>
  <si>
    <t>SIMULATION - for one month of employee contract</t>
  </si>
  <si>
    <t>Monthly</t>
  </si>
  <si>
    <t>Gross salary without charges included</t>
  </si>
  <si>
    <t xml:space="preserve">Breakdown of social and local charges </t>
  </si>
  <si>
    <t>Social security</t>
  </si>
  <si>
    <t>…</t>
  </si>
  <si>
    <r>
      <t xml:space="preserve">Other locals employer contributions, if any (to be detailled) </t>
    </r>
    <r>
      <rPr>
        <b/>
        <i/>
        <sz val="9"/>
        <color indexed="2"/>
        <rFont val="Calibri"/>
        <family val="2"/>
        <scheme val="minor"/>
      </rPr>
      <t>(*)</t>
    </r>
  </si>
  <si>
    <r>
      <t xml:space="preserve">Additional benefits planed by Expertise France (to be detailled) </t>
    </r>
    <r>
      <rPr>
        <b/>
        <i/>
        <sz val="9"/>
        <color indexed="2"/>
        <rFont val="Calibri"/>
        <family val="2"/>
        <scheme val="minor"/>
      </rPr>
      <t>(*)</t>
    </r>
  </si>
  <si>
    <r>
      <t>Fees: record services fees, visa assistance fee, recrutment assistance fee if needed(to be detailled)</t>
    </r>
    <r>
      <rPr>
        <b/>
        <sz val="9"/>
        <color indexed="2"/>
        <rFont val="Calibri"/>
        <family val="2"/>
        <scheme val="minor"/>
      </rPr>
      <t xml:space="preserve"> (*)</t>
    </r>
  </si>
  <si>
    <t>Fees</t>
  </si>
  <si>
    <t>Total amount of the growth salary including charges, taxes, contributions and benefits</t>
  </si>
  <si>
    <t>Total amount of the fees and services of the contractor</t>
  </si>
  <si>
    <r>
      <t xml:space="preserve">Total cost for Expertise France </t>
    </r>
    <r>
      <rPr>
        <b/>
        <i/>
        <u/>
        <sz val="10"/>
        <color theme="1"/>
        <rFont val="Calibri"/>
        <family val="2"/>
        <scheme val="minor"/>
      </rPr>
      <t xml:space="preserve">excluding </t>
    </r>
    <r>
      <rPr>
        <b/>
        <i/>
        <sz val="10"/>
        <color theme="1"/>
        <rFont val="Calibri"/>
        <family val="2"/>
        <scheme val="minor"/>
      </rPr>
      <t>VAT</t>
    </r>
  </si>
  <si>
    <t>SIMULATION - for the overall duration of employee contract</t>
  </si>
  <si>
    <t>Duration of the employee contract (months)</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</si>
  <si>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</si>
  <si>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</si>
  <si>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 Duplicate if necessary, bearing in mind that one line = 1 type of expenditure (e.g.: 1 line for social security contributions for paid by employee, 1 line for pension contributions paid by employer,  etc.).</t>
  </si>
  <si>
    <t>(**) It is expected that all employees listed in this file could start their contract on October 1st, 2025</t>
  </si>
  <si>
    <t>Financial Simulation — Detailed Breakdown of Labour Cost (National Staff)</t>
  </si>
  <si>
    <t>N° of the position</t>
  </si>
  <si>
    <t>Position title</t>
  </si>
  <si>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</si>
  <si>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Ratio</t>
  </si>
  <si>
    <t>TOTAL cost for Expertise France excluding VAT</t>
  </si>
  <si>
    <t>Total</t>
  </si>
  <si>
    <t xml:space="preserve">The amounts shown above are entered automatically via a link with the other sheet in the file. </t>
  </si>
  <si>
    <t>However, it is the bidder's responsibility to check these automated calculations and rectify them in the event of error.</t>
  </si>
  <si>
    <t>Long-term National technical key expert - JET Balkans (100%)</t>
  </si>
  <si>
    <t>Team leader - AT Kosovo (100%)</t>
  </si>
  <si>
    <t>Project coordinator (100%)</t>
  </si>
  <si>
    <t>Project assistant (100%)</t>
  </si>
  <si>
    <t>Project officer (100%)</t>
  </si>
  <si>
    <t>LOT 3 - KOSOVO</t>
  </si>
  <si>
    <t>Pristina, Kosovo</t>
  </si>
  <si>
    <t>Health insurance</t>
  </si>
  <si>
    <t>TOTAL</t>
  </si>
  <si>
    <t>3.1</t>
  </si>
  <si>
    <t>3.2</t>
  </si>
  <si>
    <t>3.3</t>
  </si>
  <si>
    <t>3.4</t>
  </si>
  <si>
    <t>3.5</t>
  </si>
  <si>
    <t>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</si>
</sst>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0" x14ac:knownFonts="1">
    <font>
      <sz val="11"/>
      <color theme="1"/>
      <name val="Calibri"/>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9"/>
      <color indexed="2"/>
      <name val="Calibri"/>
      <family val="2"/>
      <scheme val="minor"/>
    </font>
    <font>
      <sz val="9"/>
      <color theme="1"/>
      <name val="Calibri"/>
      <family val="2"/>
      <scheme val="minor"/>
    </font>
    <font>
      <b/>
      <sz val="10"/>
      <color theme="1"/>
      <name val="Calibri"/>
      <family val="2"/>
      <scheme val="minor"/>
    </font>
    <font>
      <b/>
      <i/>
      <sz val="9"/>
      <color theme="0"/>
      <name val="Calibri"/>
      <family val="2"/>
      <scheme val="minor"/>
    </font>
    <font>
      <b/>
      <sz val="9"/>
      <color theme="0"/>
      <name val="Calibri"/>
      <family val="2"/>
      <scheme val="minor"/>
    </font>
    <font>
      <b/>
      <sz val="9"/>
      <color theme="1"/>
      <name val="Calibri"/>
      <family val="2"/>
      <scheme val="minor"/>
    </font>
    <font>
      <b/>
      <i/>
      <sz val="9"/>
      <color theme="1"/>
      <name val="Calibri"/>
      <family val="2"/>
      <scheme val="minor"/>
    </font>
    <font>
      <b/>
      <i/>
      <sz val="10"/>
      <color theme="1"/>
      <name val="Calibri"/>
      <family val="2"/>
      <scheme val="minor"/>
    </font>
    <font>
      <b/>
      <sz val="10"/>
      <color theme="0"/>
      <name val="Calibri"/>
      <family val="2"/>
      <scheme val="minor"/>
    </font>
    <font>
      <b/>
      <sz val="9"/>
      <color indexed="65"/>
      <name val="Calibri"/>
      <family val="2"/>
      <scheme val="minor"/>
    </font>
    <font>
      <sz val="9"/>
      <name val="Calibri"/>
      <family val="2"/>
      <scheme val="minor"/>
    </font>
    <font>
      <b/>
      <sz val="9"/>
      <name val="Calibri"/>
      <family val="2"/>
      <scheme val="minor"/>
    </font>
    <font>
      <sz val="11"/>
      <color theme="1"/>
      <name val="Calibri"/>
      <family val="2"/>
      <scheme val="minor"/>
    </font>
    <font>
      <sz val="11"/>
      <color indexed="2"/>
      <name val="Calibri"/>
      <family val="2"/>
      <scheme val="minor"/>
    </font>
    <font>
      <b/>
      <u/>
      <sz val="11"/>
      <color theme="1"/>
      <name val="Calibri"/>
      <family val="2"/>
      <scheme val="minor"/>
    </font>
    <font>
      <b/>
      <i/>
      <sz val="11"/>
      <color indexed="2"/>
      <name val="Calibri"/>
      <family val="2"/>
      <scheme val="minor"/>
    </font>
    <font>
      <b/>
      <i/>
      <sz val="9"/>
      <color indexed="2"/>
      <name val="Calibri"/>
      <family val="2"/>
      <scheme val="minor"/>
    </font>
    <font>
      <b/>
      <sz val="9"/>
      <color indexed="2"/>
      <name val="Calibri"/>
      <family val="2"/>
      <scheme val="minor"/>
    </font>
    <font>
      <b/>
      <i/>
      <u/>
      <sz val="10"/>
      <color theme="1"/>
      <name val="Calibri"/>
      <family val="2"/>
      <scheme val="minor"/>
    </font>
    <font>
      <b/>
      <u/>
      <sz val="9"/>
      <color theme="0"/>
      <name val="Calibri"/>
      <family val="2"/>
      <scheme val="minor"/>
    </font>
    <font>
      <b/>
      <sz val="14"/>
      <color theme="1"/>
      <name val="Calibri"/>
      <family val="2"/>
      <scheme val="minor"/>
    </font>
    <font>
      <b/>
      <i/>
      <sz val="10"/>
      <color theme="0"/>
      <name val="Calibri"/>
      <family val="2"/>
      <scheme val="minor"/>
    </font>
    <font>
      <b/>
      <i/>
      <sz val="18"/>
      <color theme="0"/>
      <name val="Calibri"/>
      <family val="2"/>
      <scheme val="minor"/>
    </font>
    <font>
      <b/>
      <sz val="14"/>
      <color theme="0"/>
      <name val="Calibri"/>
      <family val="2"/>
      <scheme val="minor"/>
    </font>
    <font>
      <b/>
      <sz val="16"/>
      <color theme="0"/>
      <name val="Calibri"/>
      <family val="2"/>
      <scheme val="minor"/>
    </font>
  </fonts>
  <fills count="10">
    <fill>
      <patternFill patternType="none"/>
    </fill>
    <fill>
      <patternFill patternType="gray125"/>
    </fill>
    <fill>
      <patternFill patternType="solid">
        <fgColor theme="0" tint="-4.9989318521683403E-2"/>
        <bgColor indexed="65"/>
      </patternFill>
    </fill>
    <fill>
      <patternFill patternType="solid">
        <fgColor theme="8"/>
      </patternFill>
    </fill>
    <fill>
      <patternFill patternType="solid">
        <fgColor theme="0"/>
      </patternFill>
    </fill>
    <fill>
      <patternFill patternType="solid">
        <fgColor theme="8" tint="0.79998168889431442"/>
        <bgColor indexed="65"/>
      </patternFill>
    </fill>
    <fill>
      <patternFill patternType="solid">
        <fgColor theme="7" tint="0.39997558519241921"/>
        <bgColor indexed="65"/>
      </patternFill>
    </fill>
    <fill>
      <patternFill patternType="solid">
        <fgColor indexed="5"/>
      </patternFill>
    </fill>
    <fill>
      <patternFill patternType="solid">
        <fgColor theme="5" tint="0.39997558519241921"/>
        <bgColor indexed="64"/>
      </patternFill>
    </fill>
    <fill>
      <patternFill patternType="solid">
        <fgColor theme="4" tint="0.39997558519241921"/>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theme="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tint="-4.9989318521683403E-2"/>
      </left>
      <right/>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medium">
        <color auto="1"/>
      </left>
      <right/>
      <top/>
      <bottom style="medium">
        <color auto="1"/>
      </bottom>
      <diagonal/>
    </border>
    <border>
      <left style="thin">
        <color theme="0" tint="-4.9989318521683403E-2"/>
      </left>
      <right/>
      <top style="thin">
        <color theme="0" tint="-4.9989318521683403E-2"/>
      </top>
      <bottom/>
      <diagonal/>
    </border>
    <border>
      <left/>
      <right/>
      <top style="thin">
        <color auto="1"/>
      </top>
      <bottom style="thin">
        <color auto="1"/>
      </bottom>
      <diagonal/>
    </border>
    <border>
      <left style="thin">
        <color theme="0" tint="-4.9989318521683403E-2"/>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bottom style="medium">
        <color auto="1"/>
      </bottom>
      <diagonal/>
    </border>
    <border>
      <left style="medium">
        <color auto="1"/>
      </left>
      <right/>
      <top/>
      <bottom/>
      <diagonal/>
    </border>
    <border>
      <left style="medium">
        <color auto="1"/>
      </left>
      <right style="medium">
        <color auto="1"/>
      </right>
      <top style="thin">
        <color auto="1"/>
      </top>
      <bottom/>
      <diagonal/>
    </border>
  </borders>
  <cellStyleXfs count="4">
    <xf numFmtId="0" fontId="0" fillId="0" borderId="0"/>
    <xf numFmtId="43" fontId="17" fillId="0" borderId="0" applyFont="0" applyFill="0" applyBorder="0" applyProtection="0"/>
    <xf numFmtId="44" fontId="17" fillId="0" borderId="0" applyFont="0" applyFill="0" applyBorder="0" applyProtection="0"/>
    <xf numFmtId="9" fontId="17" fillId="0" borderId="0" applyFont="0" applyFill="0" applyBorder="0" applyProtection="0"/>
  </cellStyleXfs>
  <cellXfs count="132">
    <xf numFmtId="0" fontId="0" fillId="0" borderId="0" xfId="0"/>
    <xf numFmtId="0" fontId="0" fillId="2" borderId="0" xfId="0" applyFill="1"/>
    <xf numFmtId="0" fontId="0" fillId="2"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2" fillId="3" borderId="6" xfId="0" applyFont="1" applyFill="1" applyBorder="1" applyAlignment="1">
      <alignmen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5" borderId="11" xfId="0" applyFill="1" applyBorder="1" applyAlignment="1">
      <alignment horizontal="left" vertical="center" wrapText="1"/>
    </xf>
    <xf numFmtId="0" fontId="0" fillId="4" borderId="12" xfId="0" applyFill="1" applyBorder="1" applyAlignment="1">
      <alignment horizontal="center" vertical="center" wrapText="1"/>
    </xf>
    <xf numFmtId="0" fontId="0" fillId="4" borderId="13" xfId="3" applyNumberFormat="1" applyFont="1" applyFill="1" applyBorder="1" applyAlignment="1">
      <alignment horizontal="center" vertical="center" wrapText="1"/>
    </xf>
    <xf numFmtId="0" fontId="0" fillId="4" borderId="14" xfId="3" applyNumberFormat="1" applyFont="1" applyFill="1" applyBorder="1" applyAlignment="1">
      <alignment horizontal="center" vertical="center" wrapText="1"/>
    </xf>
    <xf numFmtId="0" fontId="0" fillId="5" borderId="15" xfId="0" applyFill="1" applyBorder="1" applyAlignment="1">
      <alignment horizontal="left" vertical="center" wrapText="1"/>
    </xf>
    <xf numFmtId="0" fontId="0" fillId="4" borderId="16" xfId="0" applyFill="1" applyBorder="1" applyAlignment="1">
      <alignment horizontal="center" vertical="center" wrapText="1"/>
    </xf>
    <xf numFmtId="0" fontId="0" fillId="4" borderId="17" xfId="3" applyNumberFormat="1" applyFont="1" applyFill="1" applyBorder="1" applyAlignment="1">
      <alignment horizontal="center" vertical="center" wrapText="1"/>
    </xf>
    <xf numFmtId="0" fontId="0" fillId="4" borderId="18" xfId="3" applyNumberFormat="1" applyFont="1" applyFill="1" applyBorder="1" applyAlignment="1">
      <alignment horizontal="center" vertical="center" wrapText="1"/>
    </xf>
    <xf numFmtId="0" fontId="0" fillId="5" borderId="19" xfId="0" applyFill="1" applyBorder="1" applyAlignment="1">
      <alignment horizontal="left" vertical="center" wrapText="1"/>
    </xf>
    <xf numFmtId="0" fontId="0" fillId="4" borderId="20" xfId="0" applyFill="1" applyBorder="1" applyAlignment="1">
      <alignment horizontal="left" vertical="center" wrapText="1"/>
    </xf>
    <xf numFmtId="0" fontId="0" fillId="4" borderId="21" xfId="3" applyNumberFormat="1" applyFont="1" applyFill="1" applyBorder="1" applyAlignment="1">
      <alignment horizontal="center" vertical="center" wrapText="1"/>
    </xf>
    <xf numFmtId="0" fontId="0" fillId="4" borderId="20" xfId="0" applyFill="1" applyBorder="1" applyAlignment="1">
      <alignment horizontal="center" vertical="center" wrapText="1"/>
    </xf>
    <xf numFmtId="0" fontId="4" fillId="5" borderId="19" xfId="0" applyFont="1" applyFill="1" applyBorder="1" applyAlignment="1">
      <alignment horizontal="left" vertical="center" wrapText="1"/>
    </xf>
    <xf numFmtId="0" fontId="0" fillId="4" borderId="22" xfId="0" applyFill="1" applyBorder="1" applyAlignment="1">
      <alignment horizontal="left" vertical="center" wrapText="1"/>
    </xf>
    <xf numFmtId="0" fontId="0" fillId="4" borderId="23" xfId="3" applyNumberFormat="1" applyFont="1" applyFill="1" applyBorder="1" applyAlignment="1">
      <alignment horizontal="center" vertical="center" wrapText="1"/>
    </xf>
    <xf numFmtId="0" fontId="0" fillId="5" borderId="24" xfId="0" applyFill="1" applyBorder="1" applyAlignment="1">
      <alignment horizontal="left" vertical="center" wrapText="1"/>
    </xf>
    <xf numFmtId="0" fontId="0" fillId="4" borderId="25" xfId="0" applyFill="1" applyBorder="1" applyAlignment="1">
      <alignment horizontal="left" vertical="center" wrapText="1"/>
    </xf>
    <xf numFmtId="0" fontId="0" fillId="4" borderId="26" xfId="3" applyNumberFormat="1" applyFont="1" applyFill="1" applyBorder="1" applyAlignment="1">
      <alignment horizontal="center" vertical="center" wrapText="1"/>
    </xf>
    <xf numFmtId="0" fontId="0" fillId="4" borderId="27" xfId="3" applyNumberFormat="1" applyFont="1" applyFill="1" applyBorder="1" applyAlignment="1">
      <alignment horizontal="center" vertical="center" wrapText="1"/>
    </xf>
    <xf numFmtId="0" fontId="5" fillId="2" borderId="28" xfId="0" applyFont="1" applyFill="1" applyBorder="1" applyAlignment="1">
      <alignment vertical="center" wrapText="1"/>
    </xf>
    <xf numFmtId="0" fontId="6" fillId="2" borderId="29" xfId="0" applyFont="1" applyFill="1" applyBorder="1"/>
    <xf numFmtId="0" fontId="6" fillId="2" borderId="30" xfId="0" applyFont="1" applyFill="1" applyBorder="1"/>
    <xf numFmtId="0" fontId="7" fillId="4" borderId="0" xfId="0" applyFont="1" applyFill="1" applyAlignment="1">
      <alignment horizontal="center" wrapText="1"/>
    </xf>
    <xf numFmtId="0" fontId="6" fillId="2" borderId="32" xfId="0" applyFont="1" applyFill="1" applyBorder="1"/>
    <xf numFmtId="0" fontId="6" fillId="2" borderId="0" xfId="0" applyFont="1" applyFill="1"/>
    <xf numFmtId="0" fontId="6" fillId="2" borderId="29" xfId="0" applyFont="1" applyFill="1" applyBorder="1" applyAlignment="1">
      <alignment vertical="center"/>
    </xf>
    <xf numFmtId="0" fontId="6" fillId="2" borderId="32" xfId="0" applyFont="1" applyFill="1" applyBorder="1" applyAlignment="1">
      <alignment vertical="center"/>
    </xf>
    <xf numFmtId="0" fontId="6" fillId="2" borderId="0" xfId="0" applyFont="1" applyFill="1" applyAlignment="1">
      <alignment vertical="center"/>
    </xf>
    <xf numFmtId="0" fontId="6" fillId="0" borderId="1" xfId="0" applyFont="1" applyBorder="1" applyAlignment="1">
      <alignment vertical="center"/>
    </xf>
    <xf numFmtId="0" fontId="9" fillId="3" borderId="1" xfId="0" applyFont="1" applyFill="1" applyBorder="1" applyAlignment="1">
      <alignment horizontal="center" vertical="center"/>
    </xf>
    <xf numFmtId="0" fontId="6" fillId="0" borderId="1" xfId="0" applyFont="1" applyBorder="1" applyAlignment="1">
      <alignment horizontal="left" vertical="center"/>
    </xf>
    <xf numFmtId="0" fontId="10" fillId="2" borderId="32" xfId="0" applyFont="1" applyFill="1" applyBorder="1" applyAlignment="1">
      <alignment vertical="center"/>
    </xf>
    <xf numFmtId="0" fontId="9" fillId="3" borderId="21" xfId="0" applyFont="1" applyFill="1" applyBorder="1" applyAlignment="1">
      <alignment vertical="center"/>
    </xf>
    <xf numFmtId="0" fontId="8" fillId="3" borderId="33" xfId="0" applyFont="1" applyFill="1" applyBorder="1" applyAlignment="1">
      <alignment horizontal="center" vertical="center"/>
    </xf>
    <xf numFmtId="0" fontId="6" fillId="2" borderId="28" xfId="0" applyFont="1" applyFill="1" applyBorder="1"/>
    <xf numFmtId="0" fontId="5" fillId="2" borderId="34" xfId="0" applyFont="1" applyFill="1" applyBorder="1" applyAlignment="1">
      <alignment vertical="center" wrapText="1"/>
    </xf>
    <xf numFmtId="0" fontId="10" fillId="2" borderId="0" xfId="0" applyFont="1" applyFill="1" applyAlignment="1">
      <alignment vertical="top"/>
    </xf>
    <xf numFmtId="0" fontId="14" fillId="3" borderId="1" xfId="0" applyFont="1" applyFill="1" applyBorder="1" applyAlignment="1">
      <alignment horizontal="center" vertical="center" wrapText="1"/>
    </xf>
    <xf numFmtId="0" fontId="5" fillId="2" borderId="30" xfId="0" applyFont="1" applyFill="1" applyBorder="1" applyAlignment="1">
      <alignment vertical="center" wrapText="1"/>
    </xf>
    <xf numFmtId="0" fontId="15" fillId="2" borderId="0" xfId="0" applyFont="1" applyFill="1"/>
    <xf numFmtId="0" fontId="15" fillId="2" borderId="0" xfId="0" applyFont="1" applyFill="1" applyAlignment="1">
      <alignment wrapText="1"/>
    </xf>
    <xf numFmtId="0" fontId="15" fillId="2" borderId="0" xfId="0" applyFont="1" applyFill="1" applyAlignment="1">
      <alignment horizontal="center" wrapText="1"/>
    </xf>
    <xf numFmtId="0" fontId="15" fillId="2" borderId="0" xfId="0" applyFont="1" applyFill="1" applyAlignment="1">
      <alignment vertical="center"/>
    </xf>
    <xf numFmtId="0" fontId="16" fillId="2" borderId="0" xfId="0" applyFont="1" applyFill="1" applyAlignment="1">
      <alignment vertical="center"/>
    </xf>
    <xf numFmtId="0" fontId="9" fillId="3" borderId="11"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4" fontId="15" fillId="2" borderId="37" xfId="0" applyNumberFormat="1" applyFont="1" applyFill="1" applyBorder="1" applyAlignment="1">
      <alignment horizontal="left" vertical="center"/>
    </xf>
    <xf numFmtId="0" fontId="15" fillId="2" borderId="0" xfId="0" applyFont="1" applyFill="1" applyAlignment="1">
      <alignment horizontal="right" vertical="center" wrapText="1"/>
    </xf>
    <xf numFmtId="4"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wrapText="1"/>
    </xf>
    <xf numFmtId="0" fontId="6" fillId="2" borderId="0" xfId="0" applyFont="1" applyFill="1" applyAlignment="1">
      <alignment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29" xfId="0" applyFont="1" applyFill="1" applyBorder="1" applyAlignment="1">
      <alignmen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horizontal="center" vertical="center"/>
    </xf>
    <xf numFmtId="0" fontId="6" fillId="2" borderId="41" xfId="0" applyFont="1" applyFill="1" applyBorder="1"/>
    <xf numFmtId="0" fontId="6" fillId="2" borderId="42" xfId="0" applyFont="1" applyFill="1" applyBorder="1"/>
    <xf numFmtId="0" fontId="8" fillId="3" borderId="4" xfId="0" applyFont="1" applyFill="1" applyBorder="1" applyAlignment="1">
      <alignment horizontal="center" vertical="center"/>
    </xf>
    <xf numFmtId="0" fontId="8" fillId="8" borderId="4" xfId="0" applyFont="1" applyFill="1" applyBorder="1" applyAlignment="1">
      <alignment horizontal="center" vertical="center"/>
    </xf>
    <xf numFmtId="44" fontId="9" fillId="3" borderId="1" xfId="2" applyFont="1" applyFill="1" applyBorder="1"/>
    <xf numFmtId="44" fontId="9" fillId="8" borderId="1" xfId="2" applyFont="1" applyFill="1" applyBorder="1"/>
    <xf numFmtId="44" fontId="6" fillId="2" borderId="0" xfId="2" applyFont="1" applyFill="1"/>
    <xf numFmtId="44" fontId="6" fillId="0" borderId="1" xfId="2" applyFont="1" applyBorder="1"/>
    <xf numFmtId="44" fontId="6" fillId="2" borderId="29" xfId="2" applyFont="1" applyFill="1" applyBorder="1"/>
    <xf numFmtId="44" fontId="10" fillId="5" borderId="1" xfId="2" applyFont="1" applyFill="1" applyBorder="1"/>
    <xf numFmtId="44" fontId="11" fillId="0" borderId="1" xfId="2" applyFont="1" applyBorder="1"/>
    <xf numFmtId="44" fontId="6" fillId="4" borderId="1" xfId="2" applyFont="1" applyFill="1" applyBorder="1"/>
    <xf numFmtId="44" fontId="12" fillId="0" borderId="1" xfId="2" applyFont="1" applyBorder="1"/>
    <xf numFmtId="44" fontId="13" fillId="3" borderId="1" xfId="2" applyFont="1" applyFill="1" applyBorder="1"/>
    <xf numFmtId="44" fontId="12" fillId="9" borderId="1" xfId="2" applyFont="1" applyFill="1" applyBorder="1"/>
    <xf numFmtId="44" fontId="13" fillId="9" borderId="1" xfId="2" applyFont="1" applyFill="1" applyBorder="1"/>
    <xf numFmtId="44" fontId="26" fillId="3" borderId="1" xfId="2" applyFont="1" applyFill="1" applyBorder="1"/>
    <xf numFmtId="44" fontId="10" fillId="2" borderId="0" xfId="2" applyFont="1" applyFill="1"/>
    <xf numFmtId="44" fontId="10" fillId="2" borderId="29" xfId="2" applyFont="1" applyFill="1" applyBorder="1"/>
    <xf numFmtId="0" fontId="6" fillId="2" borderId="41" xfId="0" applyFont="1" applyFill="1" applyBorder="1" applyAlignment="1">
      <alignment vertical="center"/>
    </xf>
    <xf numFmtId="0" fontId="6" fillId="2" borderId="41" xfId="0" applyFont="1" applyFill="1" applyBorder="1" applyAlignment="1">
      <alignment vertical="center" wrapText="1"/>
    </xf>
    <xf numFmtId="44" fontId="6" fillId="2" borderId="41" xfId="2" applyFont="1" applyFill="1" applyBorder="1"/>
    <xf numFmtId="0" fontId="6" fillId="2" borderId="48" xfId="0" applyFont="1" applyFill="1" applyBorder="1"/>
    <xf numFmtId="44" fontId="10" fillId="2" borderId="41" xfId="2" applyFont="1" applyFill="1" applyBorder="1"/>
    <xf numFmtId="0" fontId="6" fillId="2" borderId="49" xfId="0" applyFont="1" applyFill="1" applyBorder="1"/>
    <xf numFmtId="44" fontId="29" fillId="3" borderId="45" xfId="2" applyFont="1" applyFill="1" applyBorder="1"/>
    <xf numFmtId="44" fontId="29" fillId="3" borderId="47" xfId="2" applyFont="1" applyFill="1" applyBorder="1"/>
    <xf numFmtId="44" fontId="29" fillId="9" borderId="39" xfId="2" applyFont="1" applyFill="1" applyBorder="1"/>
    <xf numFmtId="44" fontId="9" fillId="3" borderId="39" xfId="2" applyFont="1" applyFill="1" applyBorder="1"/>
    <xf numFmtId="44" fontId="9" fillId="3" borderId="5" xfId="2" applyFont="1" applyFill="1" applyBorder="1"/>
    <xf numFmtId="44" fontId="15" fillId="2" borderId="0" xfId="2" applyFont="1" applyFill="1"/>
    <xf numFmtId="44" fontId="9" fillId="3" borderId="11" xfId="2" applyFont="1" applyFill="1" applyBorder="1"/>
    <xf numFmtId="44" fontId="15" fillId="2" borderId="19" xfId="2" applyFont="1" applyFill="1" applyBorder="1"/>
    <xf numFmtId="44" fontId="15" fillId="2" borderId="38" xfId="2" applyFont="1" applyFill="1" applyBorder="1"/>
    <xf numFmtId="0" fontId="9" fillId="3" borderId="39" xfId="0" applyFont="1" applyFill="1" applyBorder="1" applyAlignment="1">
      <alignment horizontal="center" vertical="center" wrapText="1"/>
    </xf>
    <xf numFmtId="44" fontId="6" fillId="7" borderId="1" xfId="2" applyFont="1" applyFill="1" applyBorder="1"/>
    <xf numFmtId="44" fontId="11" fillId="7" borderId="1" xfId="2" applyFont="1" applyFill="1" applyBorder="1"/>
    <xf numFmtId="44" fontId="10" fillId="7" borderId="1" xfId="2" applyFont="1" applyFill="1" applyBorder="1"/>
    <xf numFmtId="0" fontId="2"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5" fillId="2" borderId="9" xfId="0" applyFont="1" applyFill="1" applyBorder="1" applyAlignment="1">
      <alignment horizontal="center"/>
    </xf>
    <xf numFmtId="0" fontId="25" fillId="2" borderId="43" xfId="0" applyFont="1" applyFill="1" applyBorder="1" applyAlignment="1">
      <alignment horizontal="center"/>
    </xf>
    <xf numFmtId="0" fontId="25" fillId="2" borderId="44" xfId="0" applyFont="1" applyFill="1" applyBorder="1" applyAlignment="1">
      <alignment horizontal="center"/>
    </xf>
    <xf numFmtId="44" fontId="27" fillId="3" borderId="45" xfId="2" applyFont="1" applyFill="1" applyBorder="1" applyAlignment="1">
      <alignment horizontal="center"/>
    </xf>
    <xf numFmtId="44" fontId="27" fillId="3" borderId="46" xfId="2" applyFont="1" applyFill="1" applyBorder="1" applyAlignment="1">
      <alignment horizontal="center"/>
    </xf>
    <xf numFmtId="44" fontId="27" fillId="3" borderId="47" xfId="2" applyFont="1" applyFill="1" applyBorder="1" applyAlignment="1">
      <alignment horizontal="center"/>
    </xf>
    <xf numFmtId="0" fontId="10" fillId="7" borderId="0" xfId="0" applyFont="1" applyFill="1" applyAlignment="1">
      <alignment horizontal="left" vertical="center" wrapText="1"/>
    </xf>
    <xf numFmtId="0" fontId="9" fillId="3" borderId="31" xfId="0" applyFont="1" applyFill="1" applyBorder="1" applyAlignment="1">
      <alignment horizontal="center" vertical="center"/>
    </xf>
    <xf numFmtId="0" fontId="9" fillId="3" borderId="50" xfId="0" applyFont="1" applyFill="1" applyBorder="1" applyAlignment="1">
      <alignment horizontal="center" vertical="center"/>
    </xf>
    <xf numFmtId="44" fontId="28" fillId="3" borderId="51" xfId="2" applyFont="1" applyFill="1" applyBorder="1" applyAlignment="1">
      <alignment horizontal="center"/>
    </xf>
    <xf numFmtId="44" fontId="28" fillId="3" borderId="0" xfId="2" applyFont="1" applyFill="1" applyBorder="1" applyAlignment="1">
      <alignment horizontal="center"/>
    </xf>
    <xf numFmtId="44" fontId="28" fillId="3" borderId="40" xfId="2" applyFont="1" applyFill="1" applyBorder="1" applyAlignment="1">
      <alignment horizontal="center"/>
    </xf>
    <xf numFmtId="0" fontId="16" fillId="2" borderId="4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52" xfId="0" applyFont="1" applyFill="1" applyBorder="1" applyAlignment="1">
      <alignment horizontal="center" vertical="center"/>
    </xf>
    <xf numFmtId="0" fontId="7" fillId="7" borderId="8" xfId="0" applyFont="1" applyFill="1" applyBorder="1" applyAlignment="1">
      <alignment horizontal="left" vertical="center" wrapText="1"/>
    </xf>
    <xf numFmtId="0" fontId="7" fillId="7" borderId="31" xfId="0" applyFont="1" applyFill="1" applyBorder="1" applyAlignment="1">
      <alignment horizontal="left" vertical="center" wrapText="1"/>
    </xf>
  </cellXfs>
  <cellStyles count="4">
    <cellStyle name="Milliers 2" xfId="1"/>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B2:C12"/>
  <sheetViews>
    <sheetView showGridLines="0" workbookViewId="0">
      <selection activeCell="C3" sqref="C3"/>
    </sheetView>
  </sheetViews>
  <sheetFormatPr baseColWidth="10" defaultColWidth="11.5703125" defaultRowHeight="15" x14ac:dyDescent="0.25"/>
  <cols>
    <col min="1" max="1" width="3.7109375" style="1" customWidth="1"/>
    <col min="2" max="2" width="11.5703125" style="1"/>
    <col min="3" max="3" width="140.28515625" style="1" customWidth="1"/>
    <col min="4" max="16384" width="11.5703125" style="1"/>
  </cols>
  <sheetData>
    <row r="2" spans="2:3" s="2" customFormat="1" ht="31.15" customHeight="1" x14ac:dyDescent="0.25">
      <c r="B2" s="107" t="s">
        <v>0</v>
      </c>
      <c r="C2" s="3" t="s">
        <v>1</v>
      </c>
    </row>
    <row r="3" spans="2:3" s="2" customFormat="1" ht="31.15" customHeight="1" x14ac:dyDescent="0.25">
      <c r="B3" s="107"/>
      <c r="C3" s="4" t="s">
        <v>2</v>
      </c>
    </row>
    <row r="4" spans="2:3" s="2" customFormat="1" ht="12" customHeight="1" x14ac:dyDescent="0.25"/>
    <row r="5" spans="2:3" s="2" customFormat="1" ht="31.15" customHeight="1" x14ac:dyDescent="0.25">
      <c r="B5" s="108" t="s">
        <v>3</v>
      </c>
      <c r="C5" s="4" t="s">
        <v>4</v>
      </c>
    </row>
    <row r="6" spans="2:3" s="2" customFormat="1" ht="41.45" customHeight="1" x14ac:dyDescent="0.25">
      <c r="B6" s="108"/>
      <c r="C6" s="4" t="s">
        <v>5</v>
      </c>
    </row>
    <row r="7" spans="2:3" s="2" customFormat="1" ht="31.15" customHeight="1" x14ac:dyDescent="0.25">
      <c r="B7" s="108"/>
      <c r="C7" s="5" t="s">
        <v>6</v>
      </c>
    </row>
    <row r="8" spans="2:3" ht="12" customHeight="1" x14ac:dyDescent="0.25"/>
    <row r="9" spans="2:3" s="2" customFormat="1" ht="31.15" customHeight="1" x14ac:dyDescent="0.25">
      <c r="B9" s="109" t="s">
        <v>7</v>
      </c>
      <c r="C9" s="5" t="s">
        <v>8</v>
      </c>
    </row>
    <row r="10" spans="2:3" s="2" customFormat="1" ht="31.15" customHeight="1" x14ac:dyDescent="0.25">
      <c r="B10" s="110"/>
      <c r="C10" s="5" t="s">
        <v>9</v>
      </c>
    </row>
    <row r="11" spans="2:3" s="2" customFormat="1" ht="31.15" customHeight="1" x14ac:dyDescent="0.25">
      <c r="B11" s="111"/>
      <c r="C11" s="5" t="s">
        <v>10</v>
      </c>
    </row>
    <row r="12" spans="2:3" ht="14.65" customHeight="1" x14ac:dyDescent="0.25"/>
  </sheetData>
  <mergeCells count="3">
    <mergeCell ref="B2:B3"/>
    <mergeCell ref="B5:B7"/>
    <mergeCell ref="B9:B1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E24"/>
  <sheetViews>
    <sheetView showGridLines="0" topLeftCell="B10" workbookViewId="0">
      <selection activeCell="B12" sqref="A12:XFD15"/>
    </sheetView>
  </sheetViews>
  <sheetFormatPr baseColWidth="10" defaultColWidth="11.5703125" defaultRowHeight="15" x14ac:dyDescent="0.25"/>
  <cols>
    <col min="1" max="1" width="4.28515625" style="1" customWidth="1"/>
    <col min="2" max="2" width="92.5703125" style="1" customWidth="1"/>
    <col min="3" max="4" width="32.7109375" style="1" customWidth="1"/>
    <col min="5" max="6" width="24.85546875" style="1" customWidth="1"/>
    <col min="7" max="7" width="3.5703125" style="1" customWidth="1"/>
    <col min="8" max="16384" width="11.5703125" style="1"/>
  </cols>
  <sheetData>
    <row r="2" spans="2:5" ht="36" customHeight="1" x14ac:dyDescent="0.25">
      <c r="B2" s="112" t="s">
        <v>11</v>
      </c>
      <c r="C2" s="113"/>
      <c r="D2" s="114"/>
      <c r="E2" s="6"/>
    </row>
    <row r="4" spans="2:5" ht="36" customHeight="1" x14ac:dyDescent="0.25">
      <c r="B4" s="7" t="s">
        <v>12</v>
      </c>
      <c r="C4" s="8" t="s">
        <v>13</v>
      </c>
      <c r="D4" s="9" t="s">
        <v>14</v>
      </c>
      <c r="E4" s="9" t="s">
        <v>15</v>
      </c>
    </row>
    <row r="5" spans="2:5" ht="36" customHeight="1" x14ac:dyDescent="0.25">
      <c r="B5" s="10" t="s">
        <v>16</v>
      </c>
      <c r="C5" s="11"/>
      <c r="D5" s="12"/>
      <c r="E5" s="13"/>
    </row>
    <row r="6" spans="2:5" ht="36" customHeight="1" x14ac:dyDescent="0.25">
      <c r="B6" s="14" t="s">
        <v>17</v>
      </c>
      <c r="C6" s="15"/>
      <c r="D6" s="16"/>
      <c r="E6" s="17"/>
    </row>
    <row r="7" spans="2:5" ht="36" customHeight="1" x14ac:dyDescent="0.25">
      <c r="B7" s="18" t="s">
        <v>18</v>
      </c>
      <c r="C7" s="19"/>
      <c r="D7" s="20"/>
      <c r="E7" s="17"/>
    </row>
    <row r="8" spans="2:5" ht="36" customHeight="1" x14ac:dyDescent="0.25">
      <c r="B8" s="14" t="s">
        <v>19</v>
      </c>
      <c r="C8" s="15"/>
      <c r="D8" s="16"/>
      <c r="E8" s="17"/>
    </row>
    <row r="9" spans="2:5" ht="36" customHeight="1" x14ac:dyDescent="0.25">
      <c r="B9" s="14" t="s">
        <v>20</v>
      </c>
      <c r="C9" s="15"/>
      <c r="D9" s="16"/>
      <c r="E9" s="17"/>
    </row>
    <row r="10" spans="2:5" ht="36" customHeight="1" x14ac:dyDescent="0.25">
      <c r="B10" s="18" t="s">
        <v>21</v>
      </c>
      <c r="C10" s="21"/>
      <c r="D10" s="20"/>
      <c r="E10" s="17"/>
    </row>
    <row r="11" spans="2:5" ht="36" customHeight="1" x14ac:dyDescent="0.25">
      <c r="B11" s="18" t="s">
        <v>22</v>
      </c>
      <c r="C11" s="21"/>
      <c r="D11" s="20"/>
      <c r="E11" s="17"/>
    </row>
    <row r="12" spans="2:5" ht="36" customHeight="1" x14ac:dyDescent="0.25">
      <c r="B12" s="22" t="s">
        <v>23</v>
      </c>
      <c r="C12" s="19"/>
      <c r="D12" s="20"/>
      <c r="E12" s="17"/>
    </row>
    <row r="13" spans="2:5" ht="36" customHeight="1" x14ac:dyDescent="0.25">
      <c r="B13" s="22"/>
      <c r="C13" s="23"/>
      <c r="D13" s="24"/>
      <c r="E13" s="17"/>
    </row>
    <row r="14" spans="2:5" ht="36" customHeight="1" x14ac:dyDescent="0.25">
      <c r="B14" s="22"/>
      <c r="C14" s="23"/>
      <c r="D14" s="24"/>
      <c r="E14" s="17"/>
    </row>
    <row r="15" spans="2:5" ht="36" customHeight="1" x14ac:dyDescent="0.25">
      <c r="B15" s="22"/>
      <c r="C15" s="23"/>
      <c r="D15" s="24"/>
      <c r="E15" s="17"/>
    </row>
    <row r="16" spans="2:5" ht="36" customHeight="1" x14ac:dyDescent="0.25">
      <c r="B16" s="25"/>
      <c r="C16" s="26"/>
      <c r="D16" s="27"/>
      <c r="E16" s="28"/>
    </row>
    <row r="17" spans="2:2" x14ac:dyDescent="0.25">
      <c r="B17" s="29" t="s">
        <v>24</v>
      </c>
    </row>
    <row r="21" spans="2:2" ht="28.9" customHeight="1" x14ac:dyDescent="0.25"/>
    <row r="22" spans="2:2" ht="87" customHeight="1" x14ac:dyDescent="0.25"/>
    <row r="23" spans="2:2" ht="72.400000000000006" customHeight="1" x14ac:dyDescent="0.25"/>
    <row r="24" spans="2:2" ht="43.5" customHeight="1" x14ac:dyDescent="0.25"/>
  </sheetData>
  <mergeCells count="1">
    <mergeCell ref="B2:D2"/>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I62"/>
  <sheetViews>
    <sheetView zoomScale="85" zoomScaleNormal="85" workbookViewId="0">
      <pane xSplit="2" ySplit="9" topLeftCell="C49" activePane="bottomRight" state="frozen"/>
      <selection activeCell="B23" sqref="B23"/>
      <selection pane="topRight"/>
      <selection pane="bottomLeft"/>
      <selection pane="bottomRight" activeCell="H1" sqref="H1:S1048576"/>
    </sheetView>
  </sheetViews>
  <sheetFormatPr baseColWidth="10" defaultColWidth="11.42578125" defaultRowHeight="12" x14ac:dyDescent="0.2"/>
  <cols>
    <col min="1" max="1" width="3.28515625" style="30" customWidth="1"/>
    <col min="2" max="2" width="77.140625" style="30" customWidth="1"/>
    <col min="3" max="7" width="27.85546875" style="30" customWidth="1"/>
    <col min="8" max="8" width="22.140625" style="30" customWidth="1"/>
    <col min="9" max="16384" width="11.42578125" style="30"/>
  </cols>
  <sheetData>
    <row r="1" spans="1:9" ht="12" customHeight="1" x14ac:dyDescent="0.2">
      <c r="A1" s="31"/>
      <c r="B1" s="130" t="s">
        <v>25</v>
      </c>
      <c r="C1" s="32"/>
      <c r="D1" s="32"/>
      <c r="E1" s="32"/>
      <c r="F1" s="32"/>
      <c r="G1" s="32"/>
    </row>
    <row r="2" spans="1:9" ht="48.75" customHeight="1" thickBot="1" x14ac:dyDescent="0.25">
      <c r="A2" s="31"/>
      <c r="B2" s="131"/>
      <c r="C2" s="32"/>
      <c r="D2" s="32"/>
      <c r="E2" s="32"/>
      <c r="F2" s="32"/>
      <c r="G2" s="32"/>
      <c r="H2" s="70"/>
    </row>
    <row r="3" spans="1:9" ht="18" customHeight="1" thickBot="1" x14ac:dyDescent="0.35">
      <c r="A3" s="33"/>
      <c r="B3" s="33"/>
      <c r="C3" s="115" t="s">
        <v>63</v>
      </c>
      <c r="D3" s="116"/>
      <c r="E3" s="116"/>
      <c r="F3" s="116"/>
      <c r="G3" s="117"/>
      <c r="H3" s="118" t="s">
        <v>66</v>
      </c>
      <c r="I3" s="69"/>
    </row>
    <row r="4" spans="1:9" s="35" customFormat="1" ht="18" customHeight="1" x14ac:dyDescent="0.25">
      <c r="A4" s="36"/>
      <c r="B4" s="36"/>
      <c r="C4" s="71" t="s">
        <v>67</v>
      </c>
      <c r="D4" s="71" t="s">
        <v>68</v>
      </c>
      <c r="E4" s="72" t="s">
        <v>69</v>
      </c>
      <c r="F4" s="72" t="s">
        <v>70</v>
      </c>
      <c r="G4" s="72" t="s">
        <v>71</v>
      </c>
      <c r="H4" s="119"/>
      <c r="I4" s="88"/>
    </row>
    <row r="5" spans="1:9" s="66" customFormat="1" ht="40.5" customHeight="1" x14ac:dyDescent="0.25">
      <c r="A5" s="63"/>
      <c r="B5" s="64" t="s">
        <v>26</v>
      </c>
      <c r="C5" s="65" t="s">
        <v>59</v>
      </c>
      <c r="D5" s="65" t="s">
        <v>58</v>
      </c>
      <c r="E5" s="67" t="s">
        <v>60</v>
      </c>
      <c r="F5" s="67" t="s">
        <v>61</v>
      </c>
      <c r="G5" s="67" t="s">
        <v>62</v>
      </c>
      <c r="H5" s="119"/>
      <c r="I5" s="89"/>
    </row>
    <row r="6" spans="1:9" s="35" customFormat="1" ht="18" customHeight="1" x14ac:dyDescent="0.25">
      <c r="A6" s="37"/>
      <c r="B6" s="38" t="s">
        <v>27</v>
      </c>
      <c r="C6" s="39">
        <v>24</v>
      </c>
      <c r="D6" s="39">
        <v>36</v>
      </c>
      <c r="E6" s="68">
        <v>24</v>
      </c>
      <c r="F6" s="68">
        <v>24</v>
      </c>
      <c r="G6" s="68">
        <v>24</v>
      </c>
      <c r="H6" s="119"/>
      <c r="I6" s="88"/>
    </row>
    <row r="7" spans="1:9" s="77" customFormat="1" ht="18" customHeight="1" x14ac:dyDescent="0.2">
      <c r="A7" s="75"/>
      <c r="B7" s="76" t="s">
        <v>28</v>
      </c>
      <c r="C7" s="73">
        <v>3913</v>
      </c>
      <c r="D7" s="73">
        <v>3913</v>
      </c>
      <c r="E7" s="74">
        <v>7500</v>
      </c>
      <c r="F7" s="74">
        <v>2000</v>
      </c>
      <c r="G7" s="74">
        <v>3913</v>
      </c>
      <c r="H7" s="119"/>
      <c r="I7" s="90"/>
    </row>
    <row r="8" spans="1:9" s="35" customFormat="1" ht="18" customHeight="1" x14ac:dyDescent="0.25">
      <c r="A8" s="37"/>
      <c r="B8" s="38" t="s">
        <v>29</v>
      </c>
      <c r="C8" s="39" t="s">
        <v>64</v>
      </c>
      <c r="D8" s="39" t="s">
        <v>64</v>
      </c>
      <c r="E8" s="68" t="s">
        <v>64</v>
      </c>
      <c r="F8" s="68" t="s">
        <v>64</v>
      </c>
      <c r="G8" s="68" t="s">
        <v>64</v>
      </c>
      <c r="H8" s="119"/>
      <c r="I8" s="88"/>
    </row>
    <row r="9" spans="1:9" s="35" customFormat="1" ht="18" customHeight="1" x14ac:dyDescent="0.25">
      <c r="A9" s="37"/>
      <c r="B9" s="40"/>
      <c r="C9" s="39"/>
      <c r="D9" s="39"/>
      <c r="E9" s="68"/>
      <c r="F9" s="68"/>
      <c r="G9" s="68"/>
      <c r="H9" s="119"/>
      <c r="I9" s="88"/>
    </row>
    <row r="10" spans="1:9" s="35" customFormat="1" ht="18" customHeight="1" x14ac:dyDescent="0.2">
      <c r="A10" s="37"/>
      <c r="B10" s="33"/>
      <c r="C10" s="34"/>
      <c r="D10" s="34"/>
      <c r="E10" s="34"/>
      <c r="F10" s="34"/>
      <c r="G10" s="34"/>
      <c r="H10" s="119"/>
      <c r="I10" s="88"/>
    </row>
    <row r="11" spans="1:9" ht="29.45" customHeight="1" x14ac:dyDescent="0.2">
      <c r="A11" s="33"/>
      <c r="B11" s="41" t="s">
        <v>30</v>
      </c>
      <c r="C11" s="34"/>
      <c r="D11" s="34"/>
      <c r="E11" s="34"/>
      <c r="F11" s="34"/>
      <c r="G11" s="34"/>
      <c r="H11" s="119"/>
      <c r="I11" s="69"/>
    </row>
    <row r="12" spans="1:9" s="35" customFormat="1" ht="18" customHeight="1" x14ac:dyDescent="0.25">
      <c r="A12" s="37"/>
      <c r="B12" s="42"/>
      <c r="C12" s="43" t="s">
        <v>31</v>
      </c>
      <c r="D12" s="43" t="s">
        <v>31</v>
      </c>
      <c r="E12" s="43" t="s">
        <v>31</v>
      </c>
      <c r="F12" s="43" t="s">
        <v>31</v>
      </c>
      <c r="G12" s="43" t="s">
        <v>31</v>
      </c>
      <c r="H12" s="119"/>
      <c r="I12" s="88"/>
    </row>
    <row r="13" spans="1:9" s="77" customFormat="1" ht="18" customHeight="1" x14ac:dyDescent="0.2">
      <c r="A13" s="75"/>
      <c r="B13" s="78" t="s">
        <v>32</v>
      </c>
      <c r="C13" s="78">
        <f>C7</f>
        <v>3913</v>
      </c>
      <c r="D13" s="78">
        <f>D7</f>
        <v>3913</v>
      </c>
      <c r="E13" s="78">
        <f>E7</f>
        <v>7500</v>
      </c>
      <c r="F13" s="78">
        <f>F7</f>
        <v>2000</v>
      </c>
      <c r="G13" s="78">
        <f>G7</f>
        <v>3913</v>
      </c>
      <c r="H13" s="119"/>
      <c r="I13" s="90"/>
    </row>
    <row r="14" spans="1:9" s="77" customFormat="1" ht="18" customHeight="1" x14ac:dyDescent="0.2">
      <c r="A14" s="75"/>
      <c r="B14" s="78" t="s">
        <v>33</v>
      </c>
      <c r="C14" s="78">
        <f t="shared" ref="C14:G14" si="0">SUM(C15:C17)</f>
        <v>0</v>
      </c>
      <c r="D14" s="78">
        <f t="shared" si="0"/>
        <v>0</v>
      </c>
      <c r="E14" s="78">
        <f t="shared" si="0"/>
        <v>0</v>
      </c>
      <c r="F14" s="78">
        <f t="shared" si="0"/>
        <v>0</v>
      </c>
      <c r="G14" s="78">
        <f t="shared" si="0"/>
        <v>0</v>
      </c>
      <c r="H14" s="119"/>
      <c r="I14" s="90"/>
    </row>
    <row r="15" spans="1:9" s="77" customFormat="1" ht="18" customHeight="1" x14ac:dyDescent="0.2">
      <c r="A15" s="75"/>
      <c r="B15" s="104" t="s">
        <v>34</v>
      </c>
      <c r="C15" s="104"/>
      <c r="D15" s="104"/>
      <c r="E15" s="104"/>
      <c r="F15" s="104"/>
      <c r="G15" s="104"/>
      <c r="H15" s="119"/>
      <c r="I15" s="90"/>
    </row>
    <row r="16" spans="1:9" s="77" customFormat="1" ht="18" customHeight="1" x14ac:dyDescent="0.2">
      <c r="A16" s="75"/>
      <c r="B16" s="104" t="s">
        <v>35</v>
      </c>
      <c r="C16" s="104"/>
      <c r="D16" s="104"/>
      <c r="E16" s="104"/>
      <c r="F16" s="104"/>
      <c r="G16" s="104"/>
      <c r="H16" s="119"/>
      <c r="I16" s="90"/>
    </row>
    <row r="17" spans="1:9" s="77" customFormat="1" ht="18" customHeight="1" x14ac:dyDescent="0.2">
      <c r="A17" s="75"/>
      <c r="B17" s="104"/>
      <c r="C17" s="104"/>
      <c r="D17" s="104"/>
      <c r="E17" s="104"/>
      <c r="F17" s="104"/>
      <c r="G17" s="104"/>
      <c r="H17" s="119"/>
      <c r="I17" s="90"/>
    </row>
    <row r="18" spans="1:9" s="77" customFormat="1" ht="18" customHeight="1" x14ac:dyDescent="0.2">
      <c r="A18" s="75"/>
      <c r="B18" s="79" t="s">
        <v>36</v>
      </c>
      <c r="C18" s="80">
        <f t="shared" ref="C18:G18" si="1">SUM(C19:C20)</f>
        <v>0</v>
      </c>
      <c r="D18" s="80">
        <f t="shared" si="1"/>
        <v>0</v>
      </c>
      <c r="E18" s="80">
        <f t="shared" si="1"/>
        <v>0</v>
      </c>
      <c r="F18" s="80">
        <f t="shared" si="1"/>
        <v>0</v>
      </c>
      <c r="G18" s="80">
        <f t="shared" si="1"/>
        <v>0</v>
      </c>
      <c r="H18" s="119"/>
      <c r="I18" s="90"/>
    </row>
    <row r="19" spans="1:9" s="77" customFormat="1" ht="18" customHeight="1" x14ac:dyDescent="0.2">
      <c r="A19" s="75"/>
      <c r="B19" s="104" t="s">
        <v>35</v>
      </c>
      <c r="C19" s="104"/>
      <c r="D19" s="104"/>
      <c r="E19" s="104"/>
      <c r="F19" s="104"/>
      <c r="G19" s="104"/>
      <c r="H19" s="119"/>
      <c r="I19" s="90"/>
    </row>
    <row r="20" spans="1:9" s="77" customFormat="1" ht="18" customHeight="1" x14ac:dyDescent="0.2">
      <c r="A20" s="75"/>
      <c r="B20" s="105"/>
      <c r="C20" s="104"/>
      <c r="D20" s="104"/>
      <c r="E20" s="104"/>
      <c r="F20" s="104"/>
      <c r="G20" s="104"/>
      <c r="H20" s="119"/>
      <c r="I20" s="90"/>
    </row>
    <row r="21" spans="1:9" s="77" customFormat="1" ht="18" customHeight="1" x14ac:dyDescent="0.2">
      <c r="A21" s="75"/>
      <c r="B21" s="79" t="s">
        <v>37</v>
      </c>
      <c r="C21" s="80">
        <f t="shared" ref="C21:G21" si="2">SUM(C22:C24)</f>
        <v>0</v>
      </c>
      <c r="D21" s="80">
        <f t="shared" si="2"/>
        <v>0</v>
      </c>
      <c r="E21" s="80">
        <f t="shared" si="2"/>
        <v>0</v>
      </c>
      <c r="F21" s="80">
        <f t="shared" si="2"/>
        <v>0</v>
      </c>
      <c r="G21" s="80">
        <f t="shared" si="2"/>
        <v>0</v>
      </c>
      <c r="H21" s="119"/>
      <c r="I21" s="90"/>
    </row>
    <row r="22" spans="1:9" s="77" customFormat="1" ht="18" customHeight="1" x14ac:dyDescent="0.2">
      <c r="A22" s="75"/>
      <c r="B22" s="104" t="s">
        <v>65</v>
      </c>
      <c r="C22" s="104"/>
      <c r="D22" s="104"/>
      <c r="E22" s="104"/>
      <c r="F22" s="104"/>
      <c r="G22" s="104"/>
      <c r="H22" s="119"/>
      <c r="I22" s="90"/>
    </row>
    <row r="23" spans="1:9" s="77" customFormat="1" ht="18" customHeight="1" x14ac:dyDescent="0.2">
      <c r="A23" s="75"/>
      <c r="B23" s="104" t="s">
        <v>35</v>
      </c>
      <c r="C23" s="104"/>
      <c r="D23" s="104"/>
      <c r="E23" s="104"/>
      <c r="F23" s="104"/>
      <c r="G23" s="104"/>
      <c r="H23" s="119"/>
      <c r="I23" s="90"/>
    </row>
    <row r="24" spans="1:9" s="77" customFormat="1" ht="26.25" customHeight="1" x14ac:dyDescent="0.2">
      <c r="A24" s="75"/>
      <c r="B24" s="105"/>
      <c r="C24" s="104"/>
      <c r="D24" s="104"/>
      <c r="E24" s="104"/>
      <c r="F24" s="104"/>
      <c r="G24" s="104"/>
      <c r="H24" s="119"/>
      <c r="I24" s="90"/>
    </row>
    <row r="25" spans="1:9" s="77" customFormat="1" ht="18" customHeight="1" x14ac:dyDescent="0.2">
      <c r="A25" s="75"/>
      <c r="B25" s="78" t="s">
        <v>38</v>
      </c>
      <c r="C25" s="78">
        <f t="shared" ref="C25:G25" si="3">SUM(C26:C29)</f>
        <v>0</v>
      </c>
      <c r="D25" s="78">
        <f t="shared" si="3"/>
        <v>0</v>
      </c>
      <c r="E25" s="78">
        <f t="shared" si="3"/>
        <v>0</v>
      </c>
      <c r="F25" s="78">
        <f t="shared" si="3"/>
        <v>0</v>
      </c>
      <c r="G25" s="78">
        <f t="shared" si="3"/>
        <v>0</v>
      </c>
      <c r="H25" s="119"/>
      <c r="I25" s="90"/>
    </row>
    <row r="26" spans="1:9" s="77" customFormat="1" ht="18" customHeight="1" x14ac:dyDescent="0.2">
      <c r="A26" s="75"/>
      <c r="B26" s="104" t="s">
        <v>39</v>
      </c>
      <c r="C26" s="104"/>
      <c r="D26" s="104"/>
      <c r="E26" s="104"/>
      <c r="F26" s="104"/>
      <c r="G26" s="104"/>
      <c r="H26" s="119"/>
      <c r="I26" s="90"/>
    </row>
    <row r="27" spans="1:9" s="77" customFormat="1" ht="18" customHeight="1" x14ac:dyDescent="0.2">
      <c r="A27" s="75"/>
      <c r="B27" s="104"/>
      <c r="C27" s="104"/>
      <c r="D27" s="104"/>
      <c r="E27" s="104"/>
      <c r="F27" s="104"/>
      <c r="G27" s="104"/>
      <c r="H27" s="119"/>
      <c r="I27" s="90"/>
    </row>
    <row r="28" spans="1:9" s="77" customFormat="1" ht="18" customHeight="1" x14ac:dyDescent="0.2">
      <c r="A28" s="75"/>
      <c r="B28" s="105"/>
      <c r="C28" s="104"/>
      <c r="D28" s="104"/>
      <c r="E28" s="104"/>
      <c r="F28" s="104"/>
      <c r="G28" s="104"/>
      <c r="H28" s="119"/>
      <c r="I28" s="90"/>
    </row>
    <row r="29" spans="1:9" s="77" customFormat="1" ht="18" customHeight="1" x14ac:dyDescent="0.2">
      <c r="A29" s="75"/>
      <c r="B29" s="106"/>
      <c r="C29" s="104"/>
      <c r="D29" s="104"/>
      <c r="E29" s="104"/>
      <c r="F29" s="104"/>
      <c r="G29" s="104"/>
      <c r="H29" s="119"/>
      <c r="I29" s="90"/>
    </row>
    <row r="30" spans="1:9" s="35" customFormat="1" ht="18" customHeight="1" x14ac:dyDescent="0.25">
      <c r="H30" s="119"/>
      <c r="I30" s="88"/>
    </row>
    <row r="31" spans="1:9" s="77" customFormat="1" ht="18" customHeight="1" x14ac:dyDescent="0.2">
      <c r="A31" s="75"/>
      <c r="B31" s="81" t="s">
        <v>40</v>
      </c>
      <c r="C31" s="82">
        <f t="shared" ref="C31:G31" si="4">C13+C14+C18+C21</f>
        <v>3913</v>
      </c>
      <c r="D31" s="82">
        <f t="shared" si="4"/>
        <v>3913</v>
      </c>
      <c r="E31" s="82">
        <f t="shared" si="4"/>
        <v>7500</v>
      </c>
      <c r="F31" s="82">
        <f t="shared" si="4"/>
        <v>2000</v>
      </c>
      <c r="G31" s="82">
        <f t="shared" si="4"/>
        <v>3913</v>
      </c>
      <c r="H31" s="119"/>
      <c r="I31" s="90"/>
    </row>
    <row r="32" spans="1:9" s="77" customFormat="1" ht="18" customHeight="1" x14ac:dyDescent="0.2">
      <c r="A32" s="75"/>
      <c r="B32" s="81" t="s">
        <v>41</v>
      </c>
      <c r="C32" s="82">
        <f t="shared" ref="C32:G32" si="5">C25</f>
        <v>0</v>
      </c>
      <c r="D32" s="82">
        <f t="shared" si="5"/>
        <v>0</v>
      </c>
      <c r="E32" s="82">
        <f t="shared" si="5"/>
        <v>0</v>
      </c>
      <c r="F32" s="82">
        <f t="shared" si="5"/>
        <v>0</v>
      </c>
      <c r="G32" s="82">
        <f t="shared" si="5"/>
        <v>0</v>
      </c>
      <c r="H32" s="119"/>
      <c r="I32" s="90"/>
    </row>
    <row r="33" spans="1:9" s="77" customFormat="1" ht="18" customHeight="1" x14ac:dyDescent="0.2">
      <c r="A33" s="75"/>
      <c r="B33" s="81" t="s">
        <v>42</v>
      </c>
      <c r="C33" s="82">
        <f t="shared" ref="C33:G33" si="6">C31+C32</f>
        <v>3913</v>
      </c>
      <c r="D33" s="82">
        <f t="shared" si="6"/>
        <v>3913</v>
      </c>
      <c r="E33" s="82">
        <f t="shared" si="6"/>
        <v>7500</v>
      </c>
      <c r="F33" s="82">
        <f t="shared" si="6"/>
        <v>2000</v>
      </c>
      <c r="G33" s="82">
        <f t="shared" si="6"/>
        <v>3913</v>
      </c>
      <c r="H33" s="119"/>
      <c r="I33" s="90"/>
    </row>
    <row r="34" spans="1:9" ht="18.75" customHeight="1" x14ac:dyDescent="0.2">
      <c r="A34" s="44"/>
      <c r="B34" s="45"/>
      <c r="C34" s="46"/>
      <c r="D34" s="46"/>
      <c r="E34" s="46"/>
      <c r="F34" s="46"/>
      <c r="G34" s="46"/>
      <c r="H34" s="119"/>
      <c r="I34" s="69"/>
    </row>
    <row r="35" spans="1:9" ht="18.75" customHeight="1" x14ac:dyDescent="0.2">
      <c r="A35" s="31"/>
      <c r="B35" s="41" t="s">
        <v>43</v>
      </c>
      <c r="C35" s="44"/>
      <c r="D35" s="44"/>
      <c r="E35" s="44"/>
      <c r="F35" s="44"/>
      <c r="G35" s="44"/>
      <c r="H35" s="119"/>
      <c r="I35" s="69"/>
    </row>
    <row r="36" spans="1:9" ht="18.75" customHeight="1" x14ac:dyDescent="0.2">
      <c r="B36" s="41" t="s">
        <v>44</v>
      </c>
      <c r="C36" s="47">
        <f>C6</f>
        <v>24</v>
      </c>
      <c r="D36" s="47">
        <f>D6</f>
        <v>36</v>
      </c>
      <c r="E36" s="47">
        <f>E6</f>
        <v>24</v>
      </c>
      <c r="F36" s="47">
        <f>F6</f>
        <v>24</v>
      </c>
      <c r="G36" s="47">
        <f>G6</f>
        <v>24</v>
      </c>
      <c r="H36" s="119"/>
      <c r="I36" s="69"/>
    </row>
    <row r="37" spans="1:9" ht="14.25" customHeight="1" x14ac:dyDescent="0.2">
      <c r="B37" s="42"/>
      <c r="C37" s="43" t="s">
        <v>45</v>
      </c>
      <c r="D37" s="43" t="s">
        <v>45</v>
      </c>
      <c r="E37" s="43" t="s">
        <v>45</v>
      </c>
      <c r="F37" s="43" t="s">
        <v>45</v>
      </c>
      <c r="G37" s="43" t="s">
        <v>45</v>
      </c>
      <c r="H37" s="119"/>
      <c r="I37" s="69"/>
    </row>
    <row r="38" spans="1:9" s="77" customFormat="1" ht="18.75" customHeight="1" x14ac:dyDescent="0.2">
      <c r="B38" s="78" t="s">
        <v>32</v>
      </c>
      <c r="C38" s="78">
        <f t="shared" ref="C38:G38" si="7">C13*C36</f>
        <v>93912</v>
      </c>
      <c r="D38" s="78">
        <f t="shared" si="7"/>
        <v>140868</v>
      </c>
      <c r="E38" s="78">
        <f t="shared" si="7"/>
        <v>180000</v>
      </c>
      <c r="F38" s="78">
        <f t="shared" si="7"/>
        <v>48000</v>
      </c>
      <c r="G38" s="78">
        <f t="shared" si="7"/>
        <v>93912</v>
      </c>
      <c r="H38" s="119"/>
      <c r="I38" s="90"/>
    </row>
    <row r="39" spans="1:9" s="77" customFormat="1" ht="18" customHeight="1" x14ac:dyDescent="0.2">
      <c r="A39" s="75"/>
      <c r="B39" s="78" t="s">
        <v>33</v>
      </c>
      <c r="C39" s="78">
        <f t="shared" ref="C39:G39" si="8">SUM(C40:C42)</f>
        <v>0</v>
      </c>
      <c r="D39" s="78">
        <f t="shared" si="8"/>
        <v>0</v>
      </c>
      <c r="E39" s="78">
        <f t="shared" si="8"/>
        <v>0</v>
      </c>
      <c r="F39" s="78">
        <f t="shared" si="8"/>
        <v>0</v>
      </c>
      <c r="G39" s="78">
        <f t="shared" si="8"/>
        <v>0</v>
      </c>
      <c r="H39" s="119"/>
      <c r="I39" s="90"/>
    </row>
    <row r="40" spans="1:9" s="77" customFormat="1" ht="18" customHeight="1" x14ac:dyDescent="0.2">
      <c r="A40" s="75"/>
      <c r="B40" s="104" t="s">
        <v>34</v>
      </c>
      <c r="C40" s="104"/>
      <c r="D40" s="104"/>
      <c r="E40" s="104"/>
      <c r="F40" s="104"/>
      <c r="G40" s="104"/>
      <c r="H40" s="119"/>
      <c r="I40" s="90"/>
    </row>
    <row r="41" spans="1:9" s="77" customFormat="1" ht="18" customHeight="1" x14ac:dyDescent="0.2">
      <c r="A41" s="75"/>
      <c r="B41" s="104" t="s">
        <v>35</v>
      </c>
      <c r="C41" s="104"/>
      <c r="D41" s="104"/>
      <c r="E41" s="104"/>
      <c r="F41" s="104"/>
      <c r="G41" s="104"/>
      <c r="H41" s="119"/>
      <c r="I41" s="90"/>
    </row>
    <row r="42" spans="1:9" s="77" customFormat="1" ht="18" customHeight="1" x14ac:dyDescent="0.2">
      <c r="A42" s="75"/>
      <c r="B42" s="104"/>
      <c r="C42" s="104"/>
      <c r="D42" s="104"/>
      <c r="E42" s="104"/>
      <c r="F42" s="104"/>
      <c r="G42" s="104"/>
      <c r="H42" s="119"/>
      <c r="I42" s="90"/>
    </row>
    <row r="43" spans="1:9" s="77" customFormat="1" ht="18" customHeight="1" x14ac:dyDescent="0.2">
      <c r="A43" s="75"/>
      <c r="B43" s="79" t="s">
        <v>36</v>
      </c>
      <c r="C43" s="80">
        <f t="shared" ref="C43:G43" si="9">SUM(C44:C45)</f>
        <v>0</v>
      </c>
      <c r="D43" s="80">
        <f t="shared" si="9"/>
        <v>0</v>
      </c>
      <c r="E43" s="80">
        <f t="shared" si="9"/>
        <v>0</v>
      </c>
      <c r="F43" s="80">
        <f t="shared" si="9"/>
        <v>0</v>
      </c>
      <c r="G43" s="80">
        <f t="shared" si="9"/>
        <v>0</v>
      </c>
      <c r="H43" s="119"/>
      <c r="I43" s="90"/>
    </row>
    <row r="44" spans="1:9" s="77" customFormat="1" ht="18" customHeight="1" x14ac:dyDescent="0.2">
      <c r="A44" s="75"/>
      <c r="B44" s="104" t="s">
        <v>35</v>
      </c>
      <c r="C44" s="104"/>
      <c r="D44" s="104"/>
      <c r="E44" s="104"/>
      <c r="F44" s="104"/>
      <c r="G44" s="104"/>
      <c r="H44" s="119"/>
      <c r="I44" s="90"/>
    </row>
    <row r="45" spans="1:9" s="77" customFormat="1" ht="18" customHeight="1" x14ac:dyDescent="0.2">
      <c r="A45" s="75"/>
      <c r="B45" s="105"/>
      <c r="C45" s="104"/>
      <c r="D45" s="104"/>
      <c r="E45" s="104"/>
      <c r="F45" s="104"/>
      <c r="G45" s="104"/>
      <c r="H45" s="119"/>
      <c r="I45" s="90"/>
    </row>
    <row r="46" spans="1:9" s="77" customFormat="1" ht="18" customHeight="1" x14ac:dyDescent="0.2">
      <c r="A46" s="75"/>
      <c r="B46" s="79" t="s">
        <v>37</v>
      </c>
      <c r="C46" s="80">
        <f t="shared" ref="C46:G46" si="10">SUM(C47:C49)</f>
        <v>0</v>
      </c>
      <c r="D46" s="80">
        <f t="shared" si="10"/>
        <v>0</v>
      </c>
      <c r="E46" s="80">
        <f t="shared" si="10"/>
        <v>0</v>
      </c>
      <c r="F46" s="80">
        <f t="shared" si="10"/>
        <v>0</v>
      </c>
      <c r="G46" s="80">
        <f t="shared" si="10"/>
        <v>0</v>
      </c>
      <c r="H46" s="119"/>
      <c r="I46" s="90"/>
    </row>
    <row r="47" spans="1:9" s="77" customFormat="1" ht="18" customHeight="1" x14ac:dyDescent="0.2">
      <c r="A47" s="75"/>
      <c r="B47" s="104" t="s">
        <v>65</v>
      </c>
      <c r="C47" s="104"/>
      <c r="D47" s="104"/>
      <c r="E47" s="104"/>
      <c r="F47" s="104"/>
      <c r="G47" s="104"/>
      <c r="H47" s="119"/>
      <c r="I47" s="90"/>
    </row>
    <row r="48" spans="1:9" s="77" customFormat="1" ht="18" customHeight="1" x14ac:dyDescent="0.2">
      <c r="A48" s="75"/>
      <c r="B48" s="104" t="s">
        <v>35</v>
      </c>
      <c r="C48" s="104"/>
      <c r="D48" s="104"/>
      <c r="E48" s="104"/>
      <c r="F48" s="104"/>
      <c r="G48" s="104"/>
      <c r="H48" s="119"/>
      <c r="I48" s="90"/>
    </row>
    <row r="49" spans="1:9" s="77" customFormat="1" ht="18" customHeight="1" x14ac:dyDescent="0.2">
      <c r="A49" s="75"/>
      <c r="B49" s="105"/>
      <c r="C49" s="104"/>
      <c r="D49" s="104"/>
      <c r="E49" s="104"/>
      <c r="F49" s="104"/>
      <c r="G49" s="104"/>
      <c r="H49" s="119"/>
      <c r="I49" s="90"/>
    </row>
    <row r="50" spans="1:9" s="77" customFormat="1" ht="18" customHeight="1" x14ac:dyDescent="0.2">
      <c r="A50" s="75"/>
      <c r="B50" s="78" t="s">
        <v>38</v>
      </c>
      <c r="C50" s="78">
        <f t="shared" ref="C50:G50" si="11">SUM(C51:C54)</f>
        <v>0</v>
      </c>
      <c r="D50" s="78">
        <f t="shared" si="11"/>
        <v>0</v>
      </c>
      <c r="E50" s="78">
        <f t="shared" si="11"/>
        <v>0</v>
      </c>
      <c r="F50" s="78">
        <f t="shared" si="11"/>
        <v>0</v>
      </c>
      <c r="G50" s="78">
        <f t="shared" si="11"/>
        <v>0</v>
      </c>
      <c r="H50" s="119"/>
      <c r="I50" s="90"/>
    </row>
    <row r="51" spans="1:9" s="77" customFormat="1" ht="18" customHeight="1" x14ac:dyDescent="0.2">
      <c r="A51" s="75"/>
      <c r="B51" s="104" t="s">
        <v>39</v>
      </c>
      <c r="C51" s="104"/>
      <c r="D51" s="104"/>
      <c r="E51" s="104"/>
      <c r="F51" s="104"/>
      <c r="G51" s="104"/>
      <c r="H51" s="119"/>
      <c r="I51" s="90"/>
    </row>
    <row r="52" spans="1:9" s="77" customFormat="1" ht="18" customHeight="1" x14ac:dyDescent="0.2">
      <c r="A52" s="75"/>
      <c r="B52" s="104"/>
      <c r="C52" s="104"/>
      <c r="D52" s="104"/>
      <c r="E52" s="104"/>
      <c r="F52" s="104"/>
      <c r="G52" s="104"/>
      <c r="H52" s="119"/>
      <c r="I52" s="90"/>
    </row>
    <row r="53" spans="1:9" s="77" customFormat="1" ht="18" customHeight="1" x14ac:dyDescent="0.2">
      <c r="A53" s="75"/>
      <c r="B53" s="105"/>
      <c r="C53" s="104"/>
      <c r="D53" s="104"/>
      <c r="E53" s="104"/>
      <c r="F53" s="104"/>
      <c r="G53" s="104"/>
      <c r="H53" s="119"/>
      <c r="I53" s="90"/>
    </row>
    <row r="54" spans="1:9" s="77" customFormat="1" ht="18" customHeight="1" thickBot="1" x14ac:dyDescent="0.25">
      <c r="A54" s="75"/>
      <c r="B54" s="106"/>
      <c r="C54" s="104"/>
      <c r="D54" s="104"/>
      <c r="E54" s="104"/>
      <c r="F54" s="104"/>
      <c r="G54" s="104"/>
      <c r="H54" s="120"/>
      <c r="I54" s="90"/>
    </row>
    <row r="55" spans="1:9" ht="12.75" thickBot="1" x14ac:dyDescent="0.25">
      <c r="H55" s="93"/>
    </row>
    <row r="56" spans="1:9" s="77" customFormat="1" ht="18" customHeight="1" thickBot="1" x14ac:dyDescent="0.4">
      <c r="A56" s="75"/>
      <c r="B56" s="85" t="s">
        <v>46</v>
      </c>
      <c r="C56" s="82">
        <f t="shared" ref="C56:G56" si="12">C38+C39+C43+C46</f>
        <v>93912</v>
      </c>
      <c r="D56" s="82">
        <f t="shared" si="12"/>
        <v>140868</v>
      </c>
      <c r="E56" s="82">
        <f t="shared" si="12"/>
        <v>180000</v>
      </c>
      <c r="F56" s="82">
        <f t="shared" si="12"/>
        <v>48000</v>
      </c>
      <c r="G56" s="82">
        <f t="shared" si="12"/>
        <v>93912</v>
      </c>
      <c r="H56" s="94">
        <f>SUM(C56:G56)</f>
        <v>556692</v>
      </c>
      <c r="I56" s="90"/>
    </row>
    <row r="57" spans="1:9" s="87" customFormat="1" ht="18" customHeight="1" thickBot="1" x14ac:dyDescent="0.4">
      <c r="A57" s="86"/>
      <c r="B57" s="83" t="s">
        <v>41</v>
      </c>
      <c r="C57" s="84">
        <f t="shared" ref="C57:G57" si="13">C50</f>
        <v>0</v>
      </c>
      <c r="D57" s="84">
        <f t="shared" si="13"/>
        <v>0</v>
      </c>
      <c r="E57" s="84">
        <f t="shared" si="13"/>
        <v>0</v>
      </c>
      <c r="F57" s="84">
        <f t="shared" si="13"/>
        <v>0</v>
      </c>
      <c r="G57" s="84">
        <f t="shared" si="13"/>
        <v>0</v>
      </c>
      <c r="H57" s="96">
        <f>SUM(C57:G57)</f>
        <v>0</v>
      </c>
      <c r="I57" s="92"/>
    </row>
    <row r="58" spans="1:9" s="77" customFormat="1" ht="18" customHeight="1" thickBot="1" x14ac:dyDescent="0.4">
      <c r="A58" s="75"/>
      <c r="B58" s="85" t="s">
        <v>42</v>
      </c>
      <c r="C58" s="82">
        <f t="shared" ref="C58:G58" si="14">C56+C57</f>
        <v>93912</v>
      </c>
      <c r="D58" s="82">
        <f t="shared" si="14"/>
        <v>140868</v>
      </c>
      <c r="E58" s="82">
        <f t="shared" si="14"/>
        <v>180000</v>
      </c>
      <c r="F58" s="82">
        <f t="shared" si="14"/>
        <v>48000</v>
      </c>
      <c r="G58" s="82">
        <f t="shared" si="14"/>
        <v>93912</v>
      </c>
      <c r="H58" s="95">
        <f>SUM(C58:G58)</f>
        <v>556692</v>
      </c>
      <c r="I58" s="90"/>
    </row>
    <row r="59" spans="1:9" x14ac:dyDescent="0.2">
      <c r="H59" s="91"/>
    </row>
    <row r="61" spans="1:9" ht="36" x14ac:dyDescent="0.2">
      <c r="B61" s="48" t="s">
        <v>47</v>
      </c>
    </row>
    <row r="62" spans="1:9" x14ac:dyDescent="0.2">
      <c r="B62" s="30" t="s">
        <v>48</v>
      </c>
    </row>
  </sheetData>
  <mergeCells count="3">
    <mergeCell ref="H3:H54"/>
    <mergeCell ref="B1:B2"/>
    <mergeCell ref="C3:G3"/>
  </mergeCells>
  <dataValidations xWindow="1080" yWindow="571" count="1">
    <dataValidation allowBlank="1" showInputMessage="1" showErrorMessage="1" prompt="A compléter" sqref="C26:G29 C14:G24 C51:G54 C39:G49"/>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A1:G12"/>
  <sheetViews>
    <sheetView showGridLines="0" tabSelected="1" workbookViewId="0">
      <pane ySplit="3" topLeftCell="A4" activePane="bottomLeft" state="frozen"/>
      <selection activeCell="G37" sqref="G37"/>
      <selection pane="bottomLeft" activeCell="A9" sqref="A9:XFD20"/>
    </sheetView>
  </sheetViews>
  <sheetFormatPr baseColWidth="10" defaultColWidth="11.42578125" defaultRowHeight="12" x14ac:dyDescent="0.2"/>
  <cols>
    <col min="1" max="1" width="31.140625" style="49" customWidth="1"/>
    <col min="2" max="2" width="14.28515625" style="49" customWidth="1"/>
    <col min="3" max="3" width="52.85546875" style="50" bestFit="1" customWidth="1"/>
    <col min="4" max="4" width="31.140625" style="49" customWidth="1"/>
    <col min="5" max="6" width="31.140625" style="51" customWidth="1"/>
    <col min="7" max="7" width="31.140625" style="99" customWidth="1"/>
    <col min="8" max="16384" width="11.42578125" style="49"/>
  </cols>
  <sheetData>
    <row r="1" spans="1:7" ht="17.45" customHeight="1" x14ac:dyDescent="0.2"/>
    <row r="2" spans="1:7" s="52" customFormat="1" ht="24" customHeight="1" thickBot="1" x14ac:dyDescent="0.3">
      <c r="A2" s="122" t="s">
        <v>49</v>
      </c>
      <c r="B2" s="123"/>
      <c r="C2" s="123"/>
      <c r="D2" s="123"/>
      <c r="E2" s="123"/>
      <c r="F2" s="123"/>
      <c r="G2" s="123"/>
    </row>
    <row r="3" spans="1:7" s="53" customFormat="1" ht="36" customHeight="1" thickBot="1" x14ac:dyDescent="0.25">
      <c r="A3" s="103" t="s">
        <v>72</v>
      </c>
      <c r="B3" s="54" t="s">
        <v>50</v>
      </c>
      <c r="C3" s="55" t="s">
        <v>51</v>
      </c>
      <c r="D3" s="54" t="s">
        <v>52</v>
      </c>
      <c r="E3" s="56" t="s">
        <v>41</v>
      </c>
      <c r="F3" s="56" t="s">
        <v>53</v>
      </c>
      <c r="G3" s="100" t="s">
        <v>54</v>
      </c>
    </row>
    <row r="4" spans="1:7" s="57" customFormat="1" ht="24" customHeight="1" x14ac:dyDescent="0.2">
      <c r="A4" s="129" t="s">
        <v>63</v>
      </c>
      <c r="B4" s="58" t="s">
        <v>67</v>
      </c>
      <c r="C4" s="59" t="s">
        <v>59</v>
      </c>
      <c r="D4" s="101">
        <f>'EMPLOYEES SIMULATION'!C$38</f>
        <v>93912</v>
      </c>
      <c r="E4" s="101">
        <f>+'EMPLOYEES SIMULATION'!C$50</f>
        <v>0</v>
      </c>
      <c r="F4" s="102">
        <f t="shared" ref="F4:F8" si="0">E4/D4</f>
        <v>0</v>
      </c>
      <c r="G4" s="101">
        <f t="shared" ref="G4:G8" si="1">D4+E4</f>
        <v>93912</v>
      </c>
    </row>
    <row r="5" spans="1:7" s="57" customFormat="1" ht="24" customHeight="1" x14ac:dyDescent="0.2">
      <c r="A5" s="127"/>
      <c r="B5" s="58" t="s">
        <v>68</v>
      </c>
      <c r="C5" s="59" t="s">
        <v>58</v>
      </c>
      <c r="D5" s="101">
        <f>'EMPLOYEES SIMULATION'!D$38</f>
        <v>140868</v>
      </c>
      <c r="E5" s="101">
        <f>+'EMPLOYEES SIMULATION'!D$50</f>
        <v>0</v>
      </c>
      <c r="F5" s="102">
        <f t="shared" si="0"/>
        <v>0</v>
      </c>
      <c r="G5" s="101">
        <f t="shared" si="1"/>
        <v>140868</v>
      </c>
    </row>
    <row r="6" spans="1:7" s="57" customFormat="1" ht="24" customHeight="1" x14ac:dyDescent="0.2">
      <c r="A6" s="127"/>
      <c r="B6" s="58" t="s">
        <v>69</v>
      </c>
      <c r="C6" s="59" t="s">
        <v>60</v>
      </c>
      <c r="D6" s="101">
        <f>'EMPLOYEES SIMULATION'!E$38</f>
        <v>180000</v>
      </c>
      <c r="E6" s="101">
        <f>+'EMPLOYEES SIMULATION'!E$50</f>
        <v>0</v>
      </c>
      <c r="F6" s="102">
        <f t="shared" si="0"/>
        <v>0</v>
      </c>
      <c r="G6" s="101">
        <f t="shared" si="1"/>
        <v>180000</v>
      </c>
    </row>
    <row r="7" spans="1:7" s="57" customFormat="1" ht="24" customHeight="1" x14ac:dyDescent="0.2">
      <c r="A7" s="127"/>
      <c r="B7" s="58" t="s">
        <v>70</v>
      </c>
      <c r="C7" s="59" t="s">
        <v>61</v>
      </c>
      <c r="D7" s="101">
        <f>'EMPLOYEES SIMULATION'!F$38</f>
        <v>48000</v>
      </c>
      <c r="E7" s="101">
        <f>+'EMPLOYEES SIMULATION'!F$50</f>
        <v>0</v>
      </c>
      <c r="F7" s="102">
        <f t="shared" si="0"/>
        <v>0</v>
      </c>
      <c r="G7" s="101">
        <f t="shared" si="1"/>
        <v>48000</v>
      </c>
    </row>
    <row r="8" spans="1:7" s="57" customFormat="1" ht="24" customHeight="1" thickBot="1" x14ac:dyDescent="0.25">
      <c r="A8" s="128"/>
      <c r="B8" s="58" t="s">
        <v>71</v>
      </c>
      <c r="C8" s="59" t="s">
        <v>62</v>
      </c>
      <c r="D8" s="101">
        <f>'EMPLOYEES SIMULATION'!G$38</f>
        <v>93912</v>
      </c>
      <c r="E8" s="101">
        <f>+'EMPLOYEES SIMULATION'!G$50</f>
        <v>0</v>
      </c>
      <c r="F8" s="102">
        <f t="shared" si="0"/>
        <v>0</v>
      </c>
      <c r="G8" s="101">
        <f t="shared" si="1"/>
        <v>93912</v>
      </c>
    </row>
    <row r="9" spans="1:7" s="99" customFormat="1" ht="24" customHeight="1" thickBot="1" x14ac:dyDescent="0.35">
      <c r="A9" s="124" t="s">
        <v>55</v>
      </c>
      <c r="B9" s="125"/>
      <c r="C9" s="126"/>
      <c r="D9" s="97">
        <f>SUM(D4:D8)</f>
        <v>556692</v>
      </c>
      <c r="E9" s="97">
        <f>SUM(E4:E8)</f>
        <v>0</v>
      </c>
      <c r="F9" s="98">
        <f>AVERAGE(F4:F8)</f>
        <v>0</v>
      </c>
      <c r="G9" s="97">
        <f>SUM(G4:G8)</f>
        <v>556692</v>
      </c>
    </row>
    <row r="10" spans="1:7" s="52" customFormat="1" ht="24" customHeight="1" x14ac:dyDescent="0.2">
      <c r="C10" s="60"/>
      <c r="D10" s="61"/>
      <c r="E10" s="62"/>
      <c r="F10" s="62"/>
      <c r="G10" s="99"/>
    </row>
    <row r="11" spans="1:7" x14ac:dyDescent="0.2">
      <c r="B11" s="121" t="s">
        <v>56</v>
      </c>
      <c r="C11" s="121"/>
      <c r="D11" s="121"/>
    </row>
    <row r="12" spans="1:7" x14ac:dyDescent="0.2">
      <c r="B12" s="121" t="s">
        <v>57</v>
      </c>
      <c r="C12" s="121"/>
      <c r="D12" s="121"/>
    </row>
  </sheetData>
  <mergeCells count="5">
    <mergeCell ref="B11:D11"/>
    <mergeCell ref="B12:D12"/>
    <mergeCell ref="A2:G2"/>
    <mergeCell ref="A9:C9"/>
    <mergeCell ref="A4:A8"/>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Bérénice GUERIN</cp:lastModifiedBy>
  <cp:revision>1</cp:revision>
  <dcterms:created xsi:type="dcterms:W3CDTF">2019-10-09T08:26:47Z</dcterms:created>
  <dcterms:modified xsi:type="dcterms:W3CDTF">2025-10-07T07:51:42Z</dcterms:modified>
</cp:coreProperties>
</file>